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280" activeTab="0"/>
  </bookViews>
  <sheets>
    <sheet name="кроссворд" sheetId="1" r:id="rId1"/>
    <sheet name="формулы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<sst xmlns="http://schemas.openxmlformats.org/spreadsheetml/2006/main" count="162" uniqueCount="59">
  <si>
    <t>Кроссворд по теме КОМПЬЮТЕР И ПРОГРАММНОЕ ОБЕСПЕЧЕНИЕ</t>
  </si>
  <si>
    <t>м</t>
  </si>
  <si>
    <t>о</t>
  </si>
  <si>
    <t>н</t>
  </si>
  <si>
    <t>и</t>
  </si>
  <si>
    <t>т</t>
  </si>
  <si>
    <t>р</t>
  </si>
  <si>
    <t>к</t>
  </si>
  <si>
    <t>л</t>
  </si>
  <si>
    <t>а</t>
  </si>
  <si>
    <t>в</t>
  </si>
  <si>
    <t>у</t>
  </si>
  <si>
    <t>с</t>
  </si>
  <si>
    <t>е</t>
  </si>
  <si>
    <t>д</t>
  </si>
  <si>
    <t>ф</t>
  </si>
  <si>
    <t>г</t>
  </si>
  <si>
    <t>ц</t>
  </si>
  <si>
    <t>я</t>
  </si>
  <si>
    <t>х</t>
  </si>
  <si>
    <t>п</t>
  </si>
  <si>
    <t>й</t>
  </si>
  <si>
    <t>ы</t>
  </si>
  <si>
    <t>ш</t>
  </si>
  <si>
    <t>ь</t>
  </si>
  <si>
    <t>ю</t>
  </si>
  <si>
    <t>б</t>
  </si>
  <si>
    <t>з</t>
  </si>
  <si>
    <t>ПО ГОРИЗОНТАЛИ:</t>
  </si>
  <si>
    <t>ПО ВЕРТИКАЛИ:</t>
  </si>
  <si>
    <t>Щелчок кнопкой мыши.</t>
  </si>
  <si>
    <t>Обрамлённая часть экрана, в которой отображается документ.</t>
  </si>
  <si>
    <t>Устранение фрагментации файлов.</t>
  </si>
  <si>
    <t>Файл, содержащий сжатую информацию.</t>
  </si>
  <si>
    <t>Устройство обработки информации.</t>
  </si>
  <si>
    <t>Технология, предназначенная для создания графических изображений.</t>
  </si>
  <si>
    <t>Устройство ввода информации.</t>
  </si>
  <si>
    <t>Мощный компьютер, который обеспечивает выход подключенных к нему компьютеров в другие сети.</t>
  </si>
  <si>
    <t>Вычислительная система.</t>
  </si>
  <si>
    <t>Фрагмент презентации.</t>
  </si>
  <si>
    <t>Программа, сжимающая данные.</t>
  </si>
  <si>
    <t>Устройство вывода информации на бумажный носитель.</t>
  </si>
  <si>
    <t>Устройство вывода информации.</t>
  </si>
  <si>
    <t>Клавишное устройство ввода информации.</t>
  </si>
  <si>
    <t>Устройство ввода информации с бумажного носителя.</t>
  </si>
  <si>
    <t>Гибкий магнитный диск.</t>
  </si>
  <si>
    <t>Поименованное место на диске для хранения информации.</t>
  </si>
  <si>
    <t>Совокупность правил выполнения действий для решения задачи.</t>
  </si>
  <si>
    <t>Совокупность условий, в которых находится и действует объект.</t>
  </si>
  <si>
    <t>Набор условных обозначений для представления информации.</t>
  </si>
  <si>
    <t>Упрощенное представление о реальном объекте.</t>
  </si>
  <si>
    <t>Вредоносная для компьютерной системы программа.</t>
  </si>
  <si>
    <t>Последовательность слов, построенных по правилам языка.</t>
  </si>
  <si>
    <t>Последовательность строк, сгруппированных по смыслу.</t>
  </si>
  <si>
    <t>Общее число набранных баллов=</t>
  </si>
  <si>
    <t xml:space="preserve">   Подведение итогов по кроссворду КОМПЬЮТЕР И ПРОГРАММНОЕ ОБЕСПЕЧЕНИЕ</t>
  </si>
  <si>
    <t>Ответы на Кроссворд по теме КОМПЬЮТЕР И ПРОГРАММНОЕ ОБЕСПЕЧЕНИЕ</t>
  </si>
  <si>
    <t>© KaravaevaEL, 2007</t>
  </si>
  <si>
    <t>Набор исходных данных, при которых заранее известен результат моделирования.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</si>
</sst>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9"/>
      <name val="Arial Cyr"/>
      <family val="0"/>
    </font>
    <font>
      <b/>
      <sz val="14"/>
      <color indexed="14"/>
      <name val="Arial Cyr"/>
      <family val="0"/>
    </font>
    <font>
      <b/>
      <sz val="12"/>
      <color indexed="14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6" fillId="35" borderId="0" xfId="0" applyFont="1" applyFill="1" applyAlignment="1">
      <alignment horizontal="left" indent="2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 horizontal="left" indent="2"/>
    </xf>
    <xf numFmtId="0" fontId="8" fillId="36" borderId="0" xfId="0" applyFont="1" applyFill="1" applyAlignment="1">
      <alignment horizontal="left"/>
    </xf>
    <xf numFmtId="0" fontId="9" fillId="33" borderId="0" xfId="0" applyFont="1" applyFill="1" applyAlignment="1">
      <alignment horizontal="left" indent="2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8" borderId="18" xfId="0" applyFill="1" applyBorder="1" applyAlignment="1" applyProtection="1">
      <alignment horizontal="center"/>
      <protection hidden="1" locked="0"/>
    </xf>
    <xf numFmtId="0" fontId="3" fillId="36" borderId="0" xfId="0" applyFont="1" applyFill="1" applyAlignment="1" applyProtection="1">
      <alignment horizontal="center"/>
      <protection hidden="1" locked="0"/>
    </xf>
    <xf numFmtId="0" fontId="0" fillId="34" borderId="18" xfId="0" applyFill="1" applyBorder="1" applyAlignment="1" applyProtection="1">
      <alignment horizontal="center"/>
      <protection hidden="1" locked="0"/>
    </xf>
    <xf numFmtId="0" fontId="0" fillId="34" borderId="19" xfId="0" applyFill="1" applyBorder="1" applyAlignment="1" applyProtection="1">
      <alignment horizontal="center"/>
      <protection hidden="1" locked="0"/>
    </xf>
    <xf numFmtId="0" fontId="0" fillId="34" borderId="20" xfId="0" applyFill="1" applyBorder="1" applyAlignment="1" applyProtection="1">
      <alignment horizontal="center"/>
      <protection hidden="1" locked="0"/>
    </xf>
    <xf numFmtId="0" fontId="0" fillId="34" borderId="21" xfId="0" applyFill="1" applyBorder="1" applyAlignment="1" applyProtection="1">
      <alignment horizontal="center"/>
      <protection hidden="1" locked="0"/>
    </xf>
    <xf numFmtId="0" fontId="0" fillId="34" borderId="22" xfId="0" applyFill="1" applyBorder="1" applyAlignment="1" applyProtection="1">
      <alignment horizontal="center"/>
      <protection hidden="1" locked="0"/>
    </xf>
    <xf numFmtId="0" fontId="0" fillId="34" borderId="23" xfId="0" applyFill="1" applyBorder="1" applyAlignment="1" applyProtection="1">
      <alignment horizontal="center"/>
      <protection hidden="1" locked="0"/>
    </xf>
    <xf numFmtId="0" fontId="0" fillId="34" borderId="24" xfId="0" applyFill="1" applyBorder="1" applyAlignment="1" applyProtection="1">
      <alignment horizontal="center"/>
      <protection hidden="1" locked="0"/>
    </xf>
    <xf numFmtId="0" fontId="0" fillId="34" borderId="25" xfId="0" applyFill="1" applyBorder="1" applyAlignment="1" applyProtection="1">
      <alignment horizontal="center"/>
      <protection hidden="1" locked="0"/>
    </xf>
    <xf numFmtId="0" fontId="0" fillId="34" borderId="26" xfId="0" applyFill="1" applyBorder="1" applyAlignment="1" applyProtection="1">
      <alignment horizontal="center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0" fillId="35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95250</xdr:rowOff>
    </xdr:from>
    <xdr:to>
      <xdr:col>14</xdr:col>
      <xdr:colOff>85725</xdr:colOff>
      <xdr:row>28</xdr:row>
      <xdr:rowOff>133350</xdr:rowOff>
    </xdr:to>
    <xdr:pic>
      <xdr:nvPicPr>
        <xdr:cNvPr id="1" name="Picture 8" descr="MYNET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381375"/>
          <a:ext cx="1990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514350</xdr:colOff>
      <xdr:row>0</xdr:row>
      <xdr:rowOff>133350</xdr:rowOff>
    </xdr:from>
    <xdr:to>
      <xdr:col>32</xdr:col>
      <xdr:colOff>0</xdr:colOff>
      <xdr:row>4</xdr:row>
      <xdr:rowOff>152400</xdr:rowOff>
    </xdr:to>
    <xdr:pic>
      <xdr:nvPicPr>
        <xdr:cNvPr id="2" name="Picture 9" descr="COMPU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13335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323850</xdr:colOff>
      <xdr:row>4</xdr:row>
      <xdr:rowOff>123825</xdr:rowOff>
    </xdr:from>
    <xdr:to>
      <xdr:col>28</xdr:col>
      <xdr:colOff>485775</xdr:colOff>
      <xdr:row>21</xdr:row>
      <xdr:rowOff>47625</xdr:rowOff>
    </xdr:to>
    <xdr:pic>
      <xdr:nvPicPr>
        <xdr:cNvPr id="1" name="Picture 1" descr="MYNET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934200" y="895350"/>
          <a:ext cx="35909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4</xdr:row>
      <xdr:rowOff>47625</xdr:rowOff>
    </xdr:from>
    <xdr:to>
      <xdr:col>29</xdr:col>
      <xdr:colOff>266700</xdr:colOff>
      <xdr:row>19</xdr:row>
      <xdr:rowOff>104775</xdr:rowOff>
    </xdr:to>
    <xdr:pic>
      <xdr:nvPicPr>
        <xdr:cNvPr id="1" name="Picture 1" descr="MYNET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172325" y="790575"/>
          <a:ext cx="31242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.37890625" style="0" customWidth="1"/>
    <col min="2" max="2" width="3.00390625" style="0" bestFit="1" customWidth="1"/>
    <col min="3" max="22" width="3.125" style="0" customWidth="1"/>
    <col min="23" max="23" width="2.00390625" style="0" customWidth="1"/>
    <col min="24" max="24" width="1.75390625" style="0" customWidth="1"/>
    <col min="25" max="25" width="3.125" style="0" customWidth="1"/>
  </cols>
  <sheetData>
    <row r="1" spans="1:35" ht="23.25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3.5" customHeight="1">
      <c r="A3" s="1"/>
      <c r="B3" s="47"/>
      <c r="C3" s="48"/>
      <c r="D3" s="48"/>
      <c r="E3" s="48"/>
      <c r="F3" s="48"/>
      <c r="G3" s="48"/>
      <c r="H3" s="48"/>
      <c r="I3" s="49">
        <v>1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0"/>
      <c r="X3" s="1"/>
      <c r="Y3" s="3" t="s">
        <v>28</v>
      </c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.5" customHeight="1">
      <c r="A4" s="1"/>
      <c r="B4" s="51"/>
      <c r="C4" s="10"/>
      <c r="D4" s="10"/>
      <c r="E4" s="10"/>
      <c r="F4" s="52">
        <v>2</v>
      </c>
      <c r="G4" s="10"/>
      <c r="H4" s="10"/>
      <c r="I4" s="60"/>
      <c r="J4" s="10"/>
      <c r="K4" s="10"/>
      <c r="L4" s="10"/>
      <c r="M4" s="10"/>
      <c r="N4" s="10"/>
      <c r="O4" s="10"/>
      <c r="P4" s="10"/>
      <c r="Q4" s="52">
        <v>3</v>
      </c>
      <c r="R4" s="10"/>
      <c r="S4" s="10"/>
      <c r="T4" s="10"/>
      <c r="U4" s="10"/>
      <c r="V4" s="10"/>
      <c r="W4" s="53"/>
      <c r="X4" s="1"/>
      <c r="Y4" s="2">
        <v>4</v>
      </c>
      <c r="Z4" s="5" t="s">
        <v>30</v>
      </c>
      <c r="AA4" s="1"/>
      <c r="AB4" s="1"/>
      <c r="AC4" s="1"/>
      <c r="AD4" s="1"/>
      <c r="AE4" s="1"/>
      <c r="AF4" s="1"/>
      <c r="AG4" s="1"/>
      <c r="AH4" s="1"/>
      <c r="AI4" s="1"/>
    </row>
    <row r="5" spans="1:35" ht="13.5" customHeight="1">
      <c r="A5" s="1"/>
      <c r="B5" s="54">
        <v>4</v>
      </c>
      <c r="C5" s="60"/>
      <c r="D5" s="60"/>
      <c r="E5" s="60"/>
      <c r="F5" s="60"/>
      <c r="G5" s="10"/>
      <c r="H5" s="52">
        <v>5</v>
      </c>
      <c r="I5" s="60"/>
      <c r="J5" s="60"/>
      <c r="K5" s="60"/>
      <c r="L5" s="60"/>
      <c r="M5" s="10"/>
      <c r="N5" s="52">
        <v>6</v>
      </c>
      <c r="O5" s="10"/>
      <c r="P5" s="10"/>
      <c r="Q5" s="63"/>
      <c r="R5" s="10"/>
      <c r="S5" s="10"/>
      <c r="T5" s="52">
        <v>7</v>
      </c>
      <c r="U5" s="10"/>
      <c r="V5" s="10"/>
      <c r="W5" s="53"/>
      <c r="X5" s="1"/>
      <c r="Y5" s="2">
        <v>5</v>
      </c>
      <c r="Z5" s="5" t="s">
        <v>31</v>
      </c>
      <c r="AA5" s="1"/>
      <c r="AB5" s="1"/>
      <c r="AC5" s="1"/>
      <c r="AD5" s="1"/>
      <c r="AE5" s="1"/>
      <c r="AF5" s="1"/>
      <c r="AG5" s="1"/>
      <c r="AH5" s="1"/>
      <c r="AI5" s="1"/>
    </row>
    <row r="6" spans="1:35" ht="13.5" customHeight="1">
      <c r="A6" s="1"/>
      <c r="B6" s="51"/>
      <c r="C6" s="10"/>
      <c r="D6" s="10"/>
      <c r="E6" s="10"/>
      <c r="F6" s="61"/>
      <c r="G6" s="10"/>
      <c r="H6" s="10"/>
      <c r="I6" s="63"/>
      <c r="J6" s="10"/>
      <c r="K6" s="10"/>
      <c r="L6" s="10"/>
      <c r="M6" s="52">
        <v>8</v>
      </c>
      <c r="N6" s="60"/>
      <c r="O6" s="60"/>
      <c r="P6" s="60"/>
      <c r="Q6" s="60"/>
      <c r="R6" s="60"/>
      <c r="S6" s="60"/>
      <c r="T6" s="60"/>
      <c r="U6" s="10"/>
      <c r="V6" s="10"/>
      <c r="W6" s="53"/>
      <c r="X6" s="1"/>
      <c r="Y6" s="2">
        <v>8</v>
      </c>
      <c r="Z6" s="5" t="s">
        <v>45</v>
      </c>
      <c r="AA6" s="1"/>
      <c r="AB6" s="1"/>
      <c r="AC6" s="1"/>
      <c r="AD6" s="1"/>
      <c r="AE6" s="1"/>
      <c r="AF6" s="1"/>
      <c r="AG6" s="1"/>
      <c r="AH6" s="1"/>
      <c r="AI6" s="1"/>
    </row>
    <row r="7" spans="1:35" ht="13.5" customHeight="1">
      <c r="A7" s="1"/>
      <c r="B7" s="51"/>
      <c r="C7" s="10"/>
      <c r="D7" s="10"/>
      <c r="E7" s="52">
        <v>9</v>
      </c>
      <c r="F7" s="60"/>
      <c r="G7" s="60"/>
      <c r="H7" s="60"/>
      <c r="I7" s="60"/>
      <c r="J7" s="60"/>
      <c r="K7" s="10"/>
      <c r="L7" s="10"/>
      <c r="M7" s="10"/>
      <c r="N7" s="62"/>
      <c r="O7" s="10"/>
      <c r="P7" s="10"/>
      <c r="Q7" s="62"/>
      <c r="R7" s="10"/>
      <c r="S7" s="10"/>
      <c r="T7" s="60"/>
      <c r="U7" s="10"/>
      <c r="V7" s="10"/>
      <c r="W7" s="53"/>
      <c r="X7" s="1"/>
      <c r="Y7" s="2">
        <v>9</v>
      </c>
      <c r="Z7" s="5" t="s">
        <v>33</v>
      </c>
      <c r="AA7" s="1"/>
      <c r="AB7" s="1"/>
      <c r="AC7" s="1"/>
      <c r="AD7" s="1"/>
      <c r="AE7" s="1"/>
      <c r="AF7" s="1"/>
      <c r="AG7" s="1"/>
      <c r="AH7" s="1"/>
      <c r="AI7" s="1"/>
    </row>
    <row r="8" spans="1:35" ht="13.5" customHeight="1">
      <c r="A8" s="1"/>
      <c r="B8" s="51"/>
      <c r="C8" s="10"/>
      <c r="D8" s="10"/>
      <c r="E8" s="10"/>
      <c r="F8" s="62"/>
      <c r="G8" s="10"/>
      <c r="H8" s="10"/>
      <c r="I8" s="62"/>
      <c r="J8" s="10"/>
      <c r="K8" s="10"/>
      <c r="L8" s="10"/>
      <c r="M8" s="10"/>
      <c r="N8" s="63"/>
      <c r="O8" s="10"/>
      <c r="P8" s="10"/>
      <c r="Q8" s="63"/>
      <c r="R8" s="10"/>
      <c r="S8" s="10"/>
      <c r="T8" s="63"/>
      <c r="U8" s="10"/>
      <c r="V8" s="10"/>
      <c r="W8" s="53"/>
      <c r="X8" s="1"/>
      <c r="Y8" s="2">
        <v>11</v>
      </c>
      <c r="Z8" s="5" t="s">
        <v>34</v>
      </c>
      <c r="AA8" s="1"/>
      <c r="AB8" s="1"/>
      <c r="AC8" s="1"/>
      <c r="AD8" s="1"/>
      <c r="AE8" s="1"/>
      <c r="AF8" s="1"/>
      <c r="AG8" s="1"/>
      <c r="AH8" s="1"/>
      <c r="AI8" s="1"/>
    </row>
    <row r="9" spans="1:35" ht="13.5" customHeight="1">
      <c r="A9" s="1"/>
      <c r="B9" s="51"/>
      <c r="C9" s="10"/>
      <c r="D9" s="10"/>
      <c r="E9" s="10"/>
      <c r="F9" s="60"/>
      <c r="G9" s="10"/>
      <c r="H9" s="10"/>
      <c r="I9" s="63"/>
      <c r="J9" s="10"/>
      <c r="K9" s="52">
        <v>10</v>
      </c>
      <c r="L9" s="52">
        <v>11</v>
      </c>
      <c r="M9" s="63"/>
      <c r="N9" s="63"/>
      <c r="O9" s="60"/>
      <c r="P9" s="60"/>
      <c r="Q9" s="60"/>
      <c r="R9" s="60"/>
      <c r="S9" s="60"/>
      <c r="T9" s="60"/>
      <c r="U9" s="60"/>
      <c r="V9" s="10"/>
      <c r="W9" s="53"/>
      <c r="X9" s="1"/>
      <c r="Y9" s="2">
        <v>13</v>
      </c>
      <c r="Z9" s="5" t="s">
        <v>35</v>
      </c>
      <c r="AA9" s="1"/>
      <c r="AB9" s="1"/>
      <c r="AC9" s="1"/>
      <c r="AD9" s="1"/>
      <c r="AE9" s="1"/>
      <c r="AF9" s="1"/>
      <c r="AG9" s="1"/>
      <c r="AH9" s="1"/>
      <c r="AI9" s="1"/>
    </row>
    <row r="10" spans="1:35" ht="13.5" customHeight="1">
      <c r="A10" s="1"/>
      <c r="B10" s="51"/>
      <c r="C10" s="10"/>
      <c r="D10" s="10"/>
      <c r="E10" s="52">
        <v>12</v>
      </c>
      <c r="F10" s="63"/>
      <c r="G10" s="52">
        <v>13</v>
      </c>
      <c r="H10" s="60"/>
      <c r="I10" s="60"/>
      <c r="J10" s="60"/>
      <c r="K10" s="60"/>
      <c r="L10" s="60"/>
      <c r="M10" s="60"/>
      <c r="N10" s="60"/>
      <c r="O10" s="10"/>
      <c r="P10" s="10"/>
      <c r="Q10" s="62"/>
      <c r="R10" s="10"/>
      <c r="S10" s="10"/>
      <c r="T10" s="62"/>
      <c r="U10" s="10"/>
      <c r="V10" s="10"/>
      <c r="W10" s="53"/>
      <c r="X10" s="1"/>
      <c r="Y10" s="2">
        <v>14</v>
      </c>
      <c r="Z10" s="5" t="s">
        <v>58</v>
      </c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3.5" customHeight="1">
      <c r="A11" s="1"/>
      <c r="B11" s="54">
        <v>14</v>
      </c>
      <c r="C11" s="60"/>
      <c r="D11" s="60"/>
      <c r="E11" s="60"/>
      <c r="F11" s="60"/>
      <c r="G11" s="10"/>
      <c r="H11" s="10"/>
      <c r="I11" s="10"/>
      <c r="J11" s="10"/>
      <c r="K11" s="62"/>
      <c r="L11" s="10"/>
      <c r="M11" s="10"/>
      <c r="N11" s="61"/>
      <c r="O11" s="10"/>
      <c r="P11" s="10"/>
      <c r="Q11" s="10"/>
      <c r="R11" s="10"/>
      <c r="S11" s="10"/>
      <c r="T11" s="60"/>
      <c r="U11" s="10"/>
      <c r="V11" s="10"/>
      <c r="W11" s="53"/>
      <c r="X11" s="1"/>
      <c r="Y11" s="2">
        <v>15</v>
      </c>
      <c r="Z11" s="5" t="s">
        <v>36</v>
      </c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5" customHeight="1">
      <c r="A12" s="1"/>
      <c r="B12" s="51"/>
      <c r="C12" s="10"/>
      <c r="D12" s="10"/>
      <c r="E12" s="61"/>
      <c r="F12" s="64"/>
      <c r="G12" s="10"/>
      <c r="H12" s="10"/>
      <c r="I12" s="10"/>
      <c r="J12" s="10"/>
      <c r="K12" s="60"/>
      <c r="L12" s="10"/>
      <c r="M12" s="52">
        <v>15</v>
      </c>
      <c r="N12" s="60"/>
      <c r="O12" s="60"/>
      <c r="P12" s="60"/>
      <c r="Q12" s="60"/>
      <c r="R12" s="10"/>
      <c r="S12" s="10"/>
      <c r="T12" s="60"/>
      <c r="U12" s="10"/>
      <c r="V12" s="10"/>
      <c r="W12" s="53"/>
      <c r="X12" s="1"/>
      <c r="Y12" s="2">
        <v>16</v>
      </c>
      <c r="Z12" s="5" t="s">
        <v>37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3.5" customHeight="1">
      <c r="A13" s="1"/>
      <c r="B13" s="51"/>
      <c r="C13" s="52">
        <v>16</v>
      </c>
      <c r="D13" s="60"/>
      <c r="E13" s="60"/>
      <c r="F13" s="60"/>
      <c r="G13" s="60"/>
      <c r="H13" s="60"/>
      <c r="I13" s="60"/>
      <c r="J13" s="10"/>
      <c r="K13" s="60"/>
      <c r="L13" s="10"/>
      <c r="M13" s="10"/>
      <c r="N13" s="62"/>
      <c r="O13" s="10"/>
      <c r="P13" s="10"/>
      <c r="Q13" s="10"/>
      <c r="R13" s="10"/>
      <c r="S13" s="10"/>
      <c r="T13" s="60"/>
      <c r="U13" s="10"/>
      <c r="V13" s="10"/>
      <c r="W13" s="53"/>
      <c r="X13" s="1"/>
      <c r="Y13" s="2">
        <v>19</v>
      </c>
      <c r="Z13" s="5" t="s">
        <v>38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3.5" customHeight="1">
      <c r="A14" s="1"/>
      <c r="B14" s="51"/>
      <c r="C14" s="10"/>
      <c r="D14" s="10"/>
      <c r="E14" s="62"/>
      <c r="F14" s="65"/>
      <c r="G14" s="10"/>
      <c r="H14" s="52">
        <v>17</v>
      </c>
      <c r="I14" s="10"/>
      <c r="J14" s="52">
        <v>18</v>
      </c>
      <c r="K14" s="10"/>
      <c r="L14" s="10"/>
      <c r="M14" s="10"/>
      <c r="N14" s="63"/>
      <c r="O14" s="10"/>
      <c r="P14" s="10"/>
      <c r="Q14" s="10"/>
      <c r="R14" s="10"/>
      <c r="S14" s="10"/>
      <c r="T14" s="10"/>
      <c r="U14" s="10"/>
      <c r="V14" s="10"/>
      <c r="W14" s="53"/>
      <c r="X14" s="1"/>
      <c r="Y14" s="2">
        <v>23</v>
      </c>
      <c r="Z14" s="5" t="s">
        <v>40</v>
      </c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3.5" customHeight="1">
      <c r="A15" s="1"/>
      <c r="B15" s="51"/>
      <c r="C15" s="10"/>
      <c r="D15" s="10"/>
      <c r="E15" s="60"/>
      <c r="F15" s="10"/>
      <c r="G15" s="52">
        <v>19</v>
      </c>
      <c r="H15" s="60"/>
      <c r="I15" s="66"/>
      <c r="J15" s="60"/>
      <c r="K15" s="67"/>
      <c r="L15" s="60"/>
      <c r="M15" s="60"/>
      <c r="N15" s="60"/>
      <c r="O15" s="63"/>
      <c r="P15" s="63"/>
      <c r="Q15" s="10"/>
      <c r="R15" s="52">
        <v>20</v>
      </c>
      <c r="S15" s="10"/>
      <c r="T15" s="52">
        <v>21</v>
      </c>
      <c r="U15" s="10"/>
      <c r="V15" s="10"/>
      <c r="W15" s="53"/>
      <c r="X15" s="1"/>
      <c r="Y15" s="2">
        <v>24</v>
      </c>
      <c r="Z15" s="5" t="s">
        <v>39</v>
      </c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3.5" customHeight="1">
      <c r="A16" s="1"/>
      <c r="B16" s="51"/>
      <c r="C16" s="10"/>
      <c r="D16" s="10"/>
      <c r="E16" s="10"/>
      <c r="F16" s="52">
        <v>22</v>
      </c>
      <c r="G16" s="10"/>
      <c r="H16" s="61"/>
      <c r="I16" s="10"/>
      <c r="J16" s="60"/>
      <c r="K16" s="10"/>
      <c r="L16" s="10"/>
      <c r="M16" s="52">
        <v>23</v>
      </c>
      <c r="N16" s="62"/>
      <c r="O16" s="60"/>
      <c r="P16" s="60"/>
      <c r="Q16" s="66"/>
      <c r="R16" s="60"/>
      <c r="S16" s="68"/>
      <c r="T16" s="60"/>
      <c r="U16" s="67"/>
      <c r="V16" s="60"/>
      <c r="W16" s="53"/>
      <c r="X16" s="1"/>
      <c r="Y16" s="2">
        <v>25</v>
      </c>
      <c r="Z16" s="5" t="s">
        <v>41</v>
      </c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3.5" customHeight="1">
      <c r="A17" s="1"/>
      <c r="B17" s="51"/>
      <c r="C17" s="52">
        <v>24</v>
      </c>
      <c r="D17" s="60"/>
      <c r="E17" s="60"/>
      <c r="F17" s="60"/>
      <c r="G17" s="60"/>
      <c r="H17" s="60"/>
      <c r="I17" s="10"/>
      <c r="J17" s="60"/>
      <c r="K17" s="10"/>
      <c r="L17" s="10"/>
      <c r="M17" s="10"/>
      <c r="N17" s="63"/>
      <c r="O17" s="10"/>
      <c r="P17" s="10"/>
      <c r="Q17" s="10"/>
      <c r="R17" s="63"/>
      <c r="S17" s="10"/>
      <c r="T17" s="60"/>
      <c r="U17" s="10"/>
      <c r="V17" s="10"/>
      <c r="W17" s="53"/>
      <c r="X17" s="1"/>
      <c r="Y17" s="3" t="s">
        <v>29</v>
      </c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 customHeight="1">
      <c r="A18" s="1"/>
      <c r="B18" s="51"/>
      <c r="C18" s="10"/>
      <c r="D18" s="10"/>
      <c r="E18" s="10"/>
      <c r="F18" s="62"/>
      <c r="G18" s="70"/>
      <c r="H18" s="10"/>
      <c r="I18" s="10"/>
      <c r="J18" s="60"/>
      <c r="K18" s="52">
        <v>25</v>
      </c>
      <c r="L18" s="60"/>
      <c r="M18" s="60"/>
      <c r="N18" s="60"/>
      <c r="O18" s="60"/>
      <c r="P18" s="60"/>
      <c r="Q18" s="60"/>
      <c r="R18" s="60"/>
      <c r="S18" s="10"/>
      <c r="T18" s="60"/>
      <c r="U18" s="10"/>
      <c r="V18" s="10"/>
      <c r="W18" s="53"/>
      <c r="X18" s="1"/>
      <c r="Y18" s="2">
        <v>1</v>
      </c>
      <c r="Z18" s="5" t="s">
        <v>42</v>
      </c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3.5" customHeight="1">
      <c r="A19" s="1"/>
      <c r="B19" s="51"/>
      <c r="C19" s="10"/>
      <c r="D19" s="10"/>
      <c r="E19" s="10"/>
      <c r="F19" s="60"/>
      <c r="G19" s="70"/>
      <c r="H19" s="10"/>
      <c r="I19" s="10"/>
      <c r="J19" s="60"/>
      <c r="K19" s="10"/>
      <c r="L19" s="10"/>
      <c r="M19" s="10"/>
      <c r="N19" s="62"/>
      <c r="O19" s="10"/>
      <c r="P19" s="10"/>
      <c r="Q19" s="10"/>
      <c r="R19" s="62"/>
      <c r="S19" s="10"/>
      <c r="T19" s="60"/>
      <c r="U19" s="10"/>
      <c r="V19" s="10"/>
      <c r="W19" s="53"/>
      <c r="X19" s="1"/>
      <c r="Y19" s="2">
        <v>2</v>
      </c>
      <c r="Z19" s="5" t="s">
        <v>43</v>
      </c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3.5" customHeight="1">
      <c r="A20" s="1"/>
      <c r="B20" s="51"/>
      <c r="C20" s="10"/>
      <c r="D20" s="10"/>
      <c r="E20" s="10"/>
      <c r="F20" s="60"/>
      <c r="G20" s="70"/>
      <c r="H20" s="10"/>
      <c r="I20" s="10"/>
      <c r="J20" s="60"/>
      <c r="K20" s="10"/>
      <c r="L20" s="10"/>
      <c r="M20" s="10"/>
      <c r="N20" s="10"/>
      <c r="O20" s="10"/>
      <c r="P20" s="10"/>
      <c r="Q20" s="10"/>
      <c r="R20" s="60"/>
      <c r="S20" s="10"/>
      <c r="T20" s="60"/>
      <c r="U20" s="10"/>
      <c r="V20" s="10"/>
      <c r="W20" s="53"/>
      <c r="X20" s="1"/>
      <c r="Y20" s="2">
        <v>3</v>
      </c>
      <c r="Z20" s="5" t="s">
        <v>44</v>
      </c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3.5" customHeight="1">
      <c r="A21" s="1"/>
      <c r="B21" s="51"/>
      <c r="C21" s="10"/>
      <c r="D21" s="10"/>
      <c r="E21" s="10"/>
      <c r="F21" s="60"/>
      <c r="G21" s="7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53"/>
      <c r="X21" s="1"/>
      <c r="Y21" s="2">
        <v>6</v>
      </c>
      <c r="Z21" s="5" t="s">
        <v>32</v>
      </c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3.5" customHeight="1" thickBot="1">
      <c r="A22" s="1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  <c r="X22" s="1"/>
      <c r="Y22" s="2">
        <v>7</v>
      </c>
      <c r="Z22" s="5" t="s">
        <v>47</v>
      </c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>
        <v>10</v>
      </c>
      <c r="Z23" s="5" t="s">
        <v>46</v>
      </c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>
        <v>12</v>
      </c>
      <c r="Z24" s="5" t="s">
        <v>48</v>
      </c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>
        <v>17</v>
      </c>
      <c r="Z25" s="5" t="s">
        <v>49</v>
      </c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" customHeight="1">
      <c r="A26" s="1"/>
      <c r="B26" s="1"/>
      <c r="C26" s="1"/>
      <c r="D26" s="1"/>
      <c r="E26" s="1"/>
      <c r="F26" s="12"/>
      <c r="G26" s="1"/>
      <c r="H26" s="1"/>
      <c r="I26" s="1"/>
      <c r="J26" s="1"/>
      <c r="K26" s="1"/>
      <c r="L26" s="1"/>
      <c r="M26" s="1"/>
      <c r="N26" s="1"/>
      <c r="O26" s="1"/>
      <c r="P26" s="69" t="str">
        <f>IF(формулы!K25=130,"МОЛОДЕЦ!","Подумай ещё.")</f>
        <v>Подумай ещё.</v>
      </c>
      <c r="Q26" s="71"/>
      <c r="R26" s="1"/>
      <c r="S26" s="1"/>
      <c r="T26" s="1"/>
      <c r="U26" s="1"/>
      <c r="V26" s="1"/>
      <c r="W26" s="1"/>
      <c r="X26" s="1"/>
      <c r="Y26" s="2">
        <v>18</v>
      </c>
      <c r="Z26" s="5" t="s">
        <v>50</v>
      </c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>
        <v>20</v>
      </c>
      <c r="Z27" s="5" t="s">
        <v>51</v>
      </c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>
        <v>21</v>
      </c>
      <c r="Z28" s="5" t="s">
        <v>52</v>
      </c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>
      <c r="A29" s="1"/>
      <c r="B29" s="4" t="s">
        <v>57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>
        <v>22</v>
      </c>
      <c r="Z29" s="5" t="s">
        <v>53</v>
      </c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11.875" style="0" customWidth="1"/>
    <col min="2" max="10" width="3.375" style="0" customWidth="1"/>
    <col min="11" max="11" width="4.00390625" style="0" bestFit="1" customWidth="1"/>
    <col min="12" max="23" width="3.375" style="0" customWidth="1"/>
  </cols>
  <sheetData>
    <row r="1" spans="1:32" ht="20.25">
      <c r="A1" s="14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3.5" customHeight="1">
      <c r="A3" s="12"/>
      <c r="B3" s="16"/>
      <c r="C3" s="17"/>
      <c r="D3" s="17"/>
      <c r="E3" s="17"/>
      <c r="F3" s="17"/>
      <c r="G3" s="17"/>
      <c r="H3" s="17"/>
      <c r="I3" s="4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2"/>
      <c r="Y3" s="12"/>
      <c r="Z3" s="12"/>
      <c r="AA3" s="12"/>
      <c r="AB3" s="12"/>
      <c r="AC3" s="12"/>
      <c r="AD3" s="12"/>
      <c r="AE3" s="12"/>
      <c r="AF3" s="12"/>
    </row>
    <row r="4" spans="1:32" ht="13.5" customHeight="1">
      <c r="A4" s="12"/>
      <c r="B4" s="19"/>
      <c r="C4" s="7"/>
      <c r="D4" s="7"/>
      <c r="E4" s="7"/>
      <c r="F4" s="45"/>
      <c r="G4" s="7"/>
      <c r="H4" s="7"/>
      <c r="I4" s="58">
        <f>IF(кроссворд!I4="м",1,0)</f>
        <v>0</v>
      </c>
      <c r="J4" s="7"/>
      <c r="K4" s="7"/>
      <c r="L4" s="7"/>
      <c r="M4" s="7"/>
      <c r="N4" s="7"/>
      <c r="O4" s="7"/>
      <c r="P4" s="7"/>
      <c r="Q4" s="45"/>
      <c r="R4" s="7"/>
      <c r="S4" s="7"/>
      <c r="T4" s="7"/>
      <c r="U4" s="7"/>
      <c r="V4" s="7"/>
      <c r="W4" s="20"/>
      <c r="X4" s="12"/>
      <c r="Y4" s="12"/>
      <c r="Z4" s="12"/>
      <c r="AA4" s="12"/>
      <c r="AB4" s="12"/>
      <c r="AC4" s="12"/>
      <c r="AD4" s="12"/>
      <c r="AE4" s="12"/>
      <c r="AF4" s="12"/>
    </row>
    <row r="5" spans="1:32" ht="13.5" customHeight="1">
      <c r="A5" s="12"/>
      <c r="B5" s="44"/>
      <c r="C5" s="58">
        <f>IF(кроссворд!C5="к",1,0)</f>
        <v>0</v>
      </c>
      <c r="D5" s="58">
        <f>IF(кроссворд!D5="л",1,0)</f>
        <v>0</v>
      </c>
      <c r="E5" s="58">
        <f>IF(кроссворд!E5="и",1,0)</f>
        <v>0</v>
      </c>
      <c r="F5" s="58">
        <f>IF(кроссворд!F5="к",1,0)</f>
        <v>0</v>
      </c>
      <c r="G5" s="7"/>
      <c r="H5" s="45"/>
      <c r="I5" s="58">
        <f>IF(кроссворд!I5="о",1,0)</f>
        <v>0</v>
      </c>
      <c r="J5" s="58">
        <f>IF(кроссворд!J5="к",1,0)</f>
        <v>0</v>
      </c>
      <c r="K5" s="58">
        <f>IF(кроссворд!K5="н",1,0)</f>
        <v>0</v>
      </c>
      <c r="L5" s="58">
        <f>IF(кроссворд!L5="о",1,0)</f>
        <v>0</v>
      </c>
      <c r="M5" s="7"/>
      <c r="N5" s="45"/>
      <c r="O5" s="7"/>
      <c r="P5" s="7"/>
      <c r="Q5" s="58">
        <f>IF(кроссворд!Q5="с",1,0)</f>
        <v>0</v>
      </c>
      <c r="R5" s="7"/>
      <c r="S5" s="7"/>
      <c r="T5" s="45"/>
      <c r="U5" s="7"/>
      <c r="V5" s="7"/>
      <c r="W5" s="20"/>
      <c r="X5" s="12"/>
      <c r="Y5" s="12"/>
      <c r="Z5" s="12"/>
      <c r="AA5" s="12"/>
      <c r="AB5" s="12"/>
      <c r="AC5" s="12"/>
      <c r="AD5" s="12"/>
      <c r="AE5" s="12"/>
      <c r="AF5" s="12"/>
    </row>
    <row r="6" spans="1:32" ht="13.5" customHeight="1">
      <c r="A6" s="12"/>
      <c r="B6" s="19"/>
      <c r="C6" s="7"/>
      <c r="D6" s="7"/>
      <c r="E6" s="7"/>
      <c r="F6" s="58">
        <f>IF(кроссворд!F6="л",1,0)</f>
        <v>0</v>
      </c>
      <c r="G6" s="7"/>
      <c r="H6" s="7"/>
      <c r="I6" s="58">
        <f>IF(кроссворд!I6="н",1,0)</f>
        <v>0</v>
      </c>
      <c r="J6" s="7"/>
      <c r="K6" s="7"/>
      <c r="L6" s="7"/>
      <c r="M6" s="45"/>
      <c r="N6" s="58">
        <f>IF(кроссворд!N6="д",1,0)</f>
        <v>0</v>
      </c>
      <c r="O6" s="58">
        <f>IF(кроссворд!O6="и",1,0)</f>
        <v>0</v>
      </c>
      <c r="P6" s="58">
        <f>IF(кроссворд!P6="с",1,0)</f>
        <v>0</v>
      </c>
      <c r="Q6" s="58">
        <f>IF(кроссворд!Q6="к",1,0)</f>
        <v>0</v>
      </c>
      <c r="R6" s="58">
        <f>IF(кроссворд!R6="е",1,0)</f>
        <v>0</v>
      </c>
      <c r="S6" s="58">
        <f>IF(кроссворд!S6="т",1,0)</f>
        <v>0</v>
      </c>
      <c r="T6" s="58">
        <f>IF(кроссворд!T6="а",1,0)</f>
        <v>0</v>
      </c>
      <c r="U6" s="7"/>
      <c r="V6" s="7"/>
      <c r="W6" s="20"/>
      <c r="X6" s="12"/>
      <c r="Y6" s="12"/>
      <c r="Z6" s="12"/>
      <c r="AA6" s="12"/>
      <c r="AB6" s="12"/>
      <c r="AC6" s="12"/>
      <c r="AD6" s="12"/>
      <c r="AE6" s="12"/>
      <c r="AF6" s="12"/>
    </row>
    <row r="7" spans="1:32" ht="13.5" customHeight="1">
      <c r="A7" s="12"/>
      <c r="B7" s="19"/>
      <c r="C7" s="7"/>
      <c r="D7" s="7"/>
      <c r="E7" s="45"/>
      <c r="F7" s="58">
        <f>IF(кроссворд!F7="а",1,0)</f>
        <v>0</v>
      </c>
      <c r="G7" s="58">
        <f>IF(кроссворд!G7="р",1,0)</f>
        <v>0</v>
      </c>
      <c r="H7" s="58">
        <f>IF(кроссворд!H7="х",1,0)</f>
        <v>0</v>
      </c>
      <c r="I7" s="58">
        <f>IF(кроссворд!I7="и",1,0)</f>
        <v>0</v>
      </c>
      <c r="J7" s="58">
        <f>IF(кроссворд!J7="в",1,0)</f>
        <v>0</v>
      </c>
      <c r="K7" s="7"/>
      <c r="L7" s="7"/>
      <c r="M7" s="7"/>
      <c r="N7" s="58">
        <f>IF(кроссворд!N7="е",1,0)</f>
        <v>0</v>
      </c>
      <c r="O7" s="7"/>
      <c r="P7" s="7"/>
      <c r="Q7" s="58">
        <f>IF(кроссворд!Q7="а",1,0)</f>
        <v>0</v>
      </c>
      <c r="R7" s="7"/>
      <c r="S7" s="7"/>
      <c r="T7" s="58">
        <f>IF(кроссворд!T7="л",1,0)</f>
        <v>0</v>
      </c>
      <c r="U7" s="7"/>
      <c r="V7" s="7"/>
      <c r="W7" s="20"/>
      <c r="X7" s="12"/>
      <c r="Y7" s="12"/>
      <c r="Z7" s="12"/>
      <c r="AA7" s="12"/>
      <c r="AB7" s="12"/>
      <c r="AC7" s="12"/>
      <c r="AD7" s="12"/>
      <c r="AE7" s="12"/>
      <c r="AF7" s="12"/>
    </row>
    <row r="8" spans="1:32" ht="13.5" customHeight="1">
      <c r="A8" s="12"/>
      <c r="B8" s="19"/>
      <c r="C8" s="7"/>
      <c r="D8" s="7"/>
      <c r="E8" s="7"/>
      <c r="F8" s="58">
        <f>IF(кроссворд!F8="в",1,0)</f>
        <v>0</v>
      </c>
      <c r="G8" s="7"/>
      <c r="H8" s="7"/>
      <c r="I8" s="58">
        <f>IF(кроссворд!I8="т",1,0)</f>
        <v>0</v>
      </c>
      <c r="J8" s="7"/>
      <c r="K8" s="7"/>
      <c r="L8" s="7"/>
      <c r="M8" s="7"/>
      <c r="N8" s="58">
        <f>IF(кроссворд!N8="ф",1,0)</f>
        <v>0</v>
      </c>
      <c r="O8" s="7"/>
      <c r="P8" s="7"/>
      <c r="Q8" s="58">
        <f>IF(кроссворд!Q8="н",1,0)</f>
        <v>0</v>
      </c>
      <c r="R8" s="7"/>
      <c r="S8" s="7"/>
      <c r="T8" s="58">
        <f>IF(кроссворд!T8="г",1,0)</f>
        <v>0</v>
      </c>
      <c r="U8" s="7"/>
      <c r="V8" s="7"/>
      <c r="W8" s="20"/>
      <c r="X8" s="12"/>
      <c r="Y8" s="12"/>
      <c r="Z8" s="12"/>
      <c r="AA8" s="12"/>
      <c r="AB8" s="12"/>
      <c r="AC8" s="12"/>
      <c r="AD8" s="12"/>
      <c r="AE8" s="12"/>
      <c r="AF8" s="12"/>
    </row>
    <row r="9" spans="1:32" ht="13.5" customHeight="1">
      <c r="A9" s="12"/>
      <c r="B9" s="19"/>
      <c r="C9" s="7"/>
      <c r="D9" s="7"/>
      <c r="E9" s="7"/>
      <c r="F9" s="58">
        <f>IF(кроссворд!F9="и",1,0)</f>
        <v>0</v>
      </c>
      <c r="G9" s="7"/>
      <c r="H9" s="7"/>
      <c r="I9" s="58">
        <f>IF(кроссворд!I9="о",1,0)</f>
        <v>0</v>
      </c>
      <c r="J9" s="7"/>
      <c r="K9" s="45"/>
      <c r="L9" s="45"/>
      <c r="M9" s="58">
        <f>IF(кроссворд!M9="п",1,0)</f>
        <v>0</v>
      </c>
      <c r="N9" s="58">
        <f>IF(кроссворд!N9="р",1,0)</f>
        <v>0</v>
      </c>
      <c r="O9" s="58">
        <f>IF(кроссворд!O9="о",1,0)</f>
        <v>0</v>
      </c>
      <c r="P9" s="58">
        <f>IF(кроссворд!P9="ц",1,0)</f>
        <v>0</v>
      </c>
      <c r="Q9" s="58">
        <f>IF(кроссворд!Q9="е",1,0)</f>
        <v>0</v>
      </c>
      <c r="R9" s="58">
        <f>IF(кроссворд!R9="с",1,0)</f>
        <v>0</v>
      </c>
      <c r="S9" s="58">
        <f>IF(кроссворд!S9="с",1,0)</f>
        <v>0</v>
      </c>
      <c r="T9" s="58">
        <f>IF(кроссворд!T9="о",1,0)</f>
        <v>0</v>
      </c>
      <c r="U9" s="58">
        <f>IF(кроссворд!U9="р",1,0)</f>
        <v>0</v>
      </c>
      <c r="V9" s="7"/>
      <c r="W9" s="20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3.5" customHeight="1">
      <c r="A10" s="12"/>
      <c r="B10" s="19"/>
      <c r="C10" s="7"/>
      <c r="D10" s="7"/>
      <c r="E10" s="45"/>
      <c r="F10" s="58">
        <f>IF(кроссворд!F10="а",1,0)</f>
        <v>0</v>
      </c>
      <c r="G10" s="45"/>
      <c r="H10" s="58">
        <f>IF(кроссворд!H10="г",1,0)</f>
        <v>0</v>
      </c>
      <c r="I10" s="58">
        <f>IF(кроссворд!I10="р",1,0)</f>
        <v>0</v>
      </c>
      <c r="J10" s="58">
        <f>IF(кроссворд!J10="а",1,0)</f>
        <v>0</v>
      </c>
      <c r="K10" s="58">
        <f>IF(кроссворд!K10="ф",1,0)</f>
        <v>0</v>
      </c>
      <c r="L10" s="58">
        <f>IF(кроссворд!L10="и",1,0)</f>
        <v>0</v>
      </c>
      <c r="M10" s="58">
        <f>IF(кроссворд!M10="к",1,0)</f>
        <v>0</v>
      </c>
      <c r="N10" s="58">
        <f>IF(кроссворд!N10="а",1,0)</f>
        <v>0</v>
      </c>
      <c r="O10" s="7"/>
      <c r="P10" s="7"/>
      <c r="Q10" s="58">
        <f>IF(кроссворд!Q10="р",1,0)</f>
        <v>0</v>
      </c>
      <c r="R10" s="7"/>
      <c r="S10" s="7"/>
      <c r="T10" s="58">
        <f>IF(кроссворд!T10="р",1,0)</f>
        <v>0</v>
      </c>
      <c r="U10" s="7"/>
      <c r="V10" s="7"/>
      <c r="W10" s="20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3.5" customHeight="1">
      <c r="A11" s="12"/>
      <c r="B11" s="44"/>
      <c r="C11" s="58">
        <f>IF(кроссворд!C11="т",1,0)</f>
        <v>0</v>
      </c>
      <c r="D11" s="58">
        <f>IF(кроссворд!D11="е",1,0)</f>
        <v>0</v>
      </c>
      <c r="E11" s="58">
        <f>IF(кроссворд!E11="с",1,0)</f>
        <v>0</v>
      </c>
      <c r="F11" s="58">
        <f>IF(кроссворд!F11="т",1,0)</f>
        <v>0</v>
      </c>
      <c r="G11" s="7"/>
      <c r="H11" s="7"/>
      <c r="I11" s="7"/>
      <c r="J11" s="7"/>
      <c r="K11" s="58">
        <f>IF(кроссворд!K11="а",1,0)</f>
        <v>0</v>
      </c>
      <c r="L11" s="7"/>
      <c r="M11" s="7"/>
      <c r="N11" s="58">
        <f>IF(кроссворд!N11="г",1,0)</f>
        <v>0</v>
      </c>
      <c r="O11" s="7"/>
      <c r="P11" s="7"/>
      <c r="Q11" s="7"/>
      <c r="R11" s="7"/>
      <c r="S11" s="7"/>
      <c r="T11" s="58">
        <f>IF(кроссворд!T11="и",1,0)</f>
        <v>0</v>
      </c>
      <c r="U11" s="7"/>
      <c r="V11" s="7"/>
      <c r="W11" s="20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3.5" customHeight="1">
      <c r="A12" s="12"/>
      <c r="B12" s="19"/>
      <c r="C12" s="7"/>
      <c r="D12" s="7"/>
      <c r="E12" s="58">
        <f>IF(кроссворд!E12="р",1,0)</f>
        <v>0</v>
      </c>
      <c r="F12" s="58">
        <f>IF(кроссворд!F12="у",1,0)</f>
        <v>0</v>
      </c>
      <c r="G12" s="7"/>
      <c r="H12" s="7"/>
      <c r="I12" s="7"/>
      <c r="J12" s="7"/>
      <c r="K12" s="58">
        <f>IF(кроссворд!K12="й",1,0)</f>
        <v>0</v>
      </c>
      <c r="L12" s="7"/>
      <c r="M12" s="45"/>
      <c r="N12" s="58">
        <f>IF(кроссворд!N12="м",1,0)</f>
        <v>0</v>
      </c>
      <c r="O12" s="58">
        <f>IF(кроссворд!O12="ы",1,0)</f>
        <v>0</v>
      </c>
      <c r="P12" s="58">
        <f>IF(кроссворд!P12="ш",1,0)</f>
        <v>0</v>
      </c>
      <c r="Q12" s="58">
        <f>IF(кроссворд!Q12="ь",1,0)</f>
        <v>0</v>
      </c>
      <c r="R12" s="7"/>
      <c r="S12" s="7"/>
      <c r="T12" s="58">
        <f>IF(кроссворд!T12="т",1,0)</f>
        <v>0</v>
      </c>
      <c r="U12" s="7"/>
      <c r="V12" s="7"/>
      <c r="W12" s="20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3.5" customHeight="1">
      <c r="A13" s="12"/>
      <c r="B13" s="19"/>
      <c r="C13" s="45"/>
      <c r="D13" s="58">
        <f>IF(кроссворд!D13="с",1,0)</f>
        <v>0</v>
      </c>
      <c r="E13" s="58">
        <f>IF(кроссворд!E13="е",1,0)</f>
        <v>0</v>
      </c>
      <c r="F13" s="58">
        <f>IF(кроссворд!F13="р",1,0)</f>
        <v>0</v>
      </c>
      <c r="G13" s="58">
        <f>IF(кроссворд!G13="в",1,0)</f>
        <v>0</v>
      </c>
      <c r="H13" s="58">
        <f>IF(кроссворд!H13="е",1,0)</f>
        <v>0</v>
      </c>
      <c r="I13" s="58">
        <f>IF(кроссворд!I13="р",1,0)</f>
        <v>0</v>
      </c>
      <c r="J13" s="7"/>
      <c r="K13" s="58">
        <f>IF(кроссворд!K13="л",1,0)</f>
        <v>0</v>
      </c>
      <c r="L13" s="7"/>
      <c r="M13" s="7"/>
      <c r="N13" s="58">
        <f>IF(кроссворд!N13="е",1,0)</f>
        <v>0</v>
      </c>
      <c r="O13" s="7"/>
      <c r="P13" s="7"/>
      <c r="Q13" s="7"/>
      <c r="R13" s="7"/>
      <c r="S13" s="7"/>
      <c r="T13" s="58">
        <f>IF(кроссворд!T13="м",1,0)</f>
        <v>0</v>
      </c>
      <c r="U13" s="7"/>
      <c r="V13" s="7"/>
      <c r="W13" s="20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3.5" customHeight="1">
      <c r="A14" s="12"/>
      <c r="B14" s="19"/>
      <c r="C14" s="7"/>
      <c r="D14" s="7"/>
      <c r="E14" s="58">
        <f>IF(кроссворд!E14="д",1,0)</f>
        <v>0</v>
      </c>
      <c r="F14" s="58">
        <f>IF(кроссворд!F14="а",1,0)</f>
        <v>0</v>
      </c>
      <c r="G14" s="7"/>
      <c r="H14" s="45"/>
      <c r="I14" s="7"/>
      <c r="J14" s="45"/>
      <c r="K14" s="7"/>
      <c r="L14" s="7"/>
      <c r="M14" s="7"/>
      <c r="N14" s="58">
        <f>IF(кроссворд!N14="н",1,0)</f>
        <v>0</v>
      </c>
      <c r="O14" s="7"/>
      <c r="P14" s="7"/>
      <c r="Q14" s="7"/>
      <c r="R14" s="7"/>
      <c r="S14" s="7"/>
      <c r="T14" s="7"/>
      <c r="U14" s="7"/>
      <c r="V14" s="7"/>
      <c r="W14" s="20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3.5" customHeight="1">
      <c r="A15" s="12"/>
      <c r="B15" s="19"/>
      <c r="C15" s="7"/>
      <c r="D15" s="7"/>
      <c r="E15" s="58">
        <f>IF(кроссворд!E15="а",1,0)</f>
        <v>0</v>
      </c>
      <c r="F15" s="7"/>
      <c r="G15" s="45"/>
      <c r="H15" s="58">
        <f>IF(кроссворд!H15="к",1,0)</f>
        <v>0</v>
      </c>
      <c r="I15" s="58">
        <f>IF(кроссворд!I15="о",1,0)</f>
        <v>0</v>
      </c>
      <c r="J15" s="58">
        <f>IF(кроссворд!J15="м",1,0)</f>
        <v>0</v>
      </c>
      <c r="K15" s="58">
        <f>IF(кроссворд!K15="п",1,0)</f>
        <v>0</v>
      </c>
      <c r="L15" s="58">
        <f>IF(кроссворд!L15="ь",1,0)</f>
        <v>0</v>
      </c>
      <c r="M15" s="58">
        <f>IF(кроссворд!M15="ю",1,0)</f>
        <v>0</v>
      </c>
      <c r="N15" s="58">
        <f>IF(кроссворд!N15="т",1,0)</f>
        <v>0</v>
      </c>
      <c r="O15" s="58">
        <f>IF(кроссворд!O15="е",1,0)</f>
        <v>0</v>
      </c>
      <c r="P15" s="58">
        <f>IF(кроссворд!P15="р",1,0)</f>
        <v>0</v>
      </c>
      <c r="Q15" s="7"/>
      <c r="R15" s="45"/>
      <c r="S15" s="7"/>
      <c r="T15" s="45"/>
      <c r="U15" s="7"/>
      <c r="V15" s="7"/>
      <c r="W15" s="20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3.5" customHeight="1">
      <c r="A16" s="12"/>
      <c r="B16" s="19"/>
      <c r="C16" s="7"/>
      <c r="D16" s="7"/>
      <c r="E16" s="7"/>
      <c r="F16" s="45"/>
      <c r="G16" s="7"/>
      <c r="H16" s="58">
        <f>IF(кроссворд!H16="о",1,0)</f>
        <v>0</v>
      </c>
      <c r="I16" s="7"/>
      <c r="J16" s="58">
        <f>IF(кроссворд!J16="о",1,0)</f>
        <v>0</v>
      </c>
      <c r="K16" s="7"/>
      <c r="L16" s="7"/>
      <c r="M16" s="45"/>
      <c r="N16" s="58">
        <f>IF(кроссворд!N16="а",1,0)</f>
        <v>0</v>
      </c>
      <c r="O16" s="58">
        <f>IF(кроссворд!O16="р",1,0)</f>
        <v>0</v>
      </c>
      <c r="P16" s="58">
        <f>IF(кроссворд!P16="х",1,0)</f>
        <v>0</v>
      </c>
      <c r="Q16" s="58">
        <f>IF(кроссворд!Q16="и",1,0)</f>
        <v>0</v>
      </c>
      <c r="R16" s="58">
        <f>IF(кроссворд!R16="в",1,0)</f>
        <v>0</v>
      </c>
      <c r="S16" s="58">
        <f>IF(кроссворд!S16="а",1,0)</f>
        <v>0</v>
      </c>
      <c r="T16" s="58">
        <f>IF(кроссворд!T16="т",1,0)</f>
        <v>0</v>
      </c>
      <c r="U16" s="58">
        <f>IF(кроссворд!U16="о",1,0)</f>
        <v>0</v>
      </c>
      <c r="V16" s="58">
        <f>IF(кроссворд!V16="р",1,0)</f>
        <v>0</v>
      </c>
      <c r="W16" s="20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3.5" customHeight="1">
      <c r="A17" s="12"/>
      <c r="B17" s="19"/>
      <c r="C17" s="45"/>
      <c r="D17" s="58">
        <f>IF(кроссворд!D17="с",1,0)</f>
        <v>0</v>
      </c>
      <c r="E17" s="58">
        <f>IF(кроссворд!E17="л",1,0)</f>
        <v>0</v>
      </c>
      <c r="F17" s="58">
        <f>IF(кроссворд!F17="а",1,0)</f>
        <v>0</v>
      </c>
      <c r="G17" s="58">
        <f>IF(кроссворд!G17="й",1,0)</f>
        <v>0</v>
      </c>
      <c r="H17" s="58">
        <f>IF(кроссворд!H17="д",1,0)</f>
        <v>0</v>
      </c>
      <c r="I17" s="7"/>
      <c r="J17" s="58">
        <f>IF(кроссворд!J17="д",1,0)</f>
        <v>0</v>
      </c>
      <c r="K17" s="7"/>
      <c r="L17" s="7"/>
      <c r="M17" s="7"/>
      <c r="N17" s="58">
        <f>IF(кроссворд!N17="ц",1,0)</f>
        <v>0</v>
      </c>
      <c r="O17" s="7"/>
      <c r="P17" s="7"/>
      <c r="Q17" s="7"/>
      <c r="R17" s="58">
        <f>IF(кроссворд!R17="и",1,0)</f>
        <v>0</v>
      </c>
      <c r="S17" s="7"/>
      <c r="T17" s="58">
        <f>IF(кроссворд!T17="е",1,0)</f>
        <v>0</v>
      </c>
      <c r="U17" s="7"/>
      <c r="V17" s="7"/>
      <c r="W17" s="20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3.5" customHeight="1">
      <c r="A18" s="12"/>
      <c r="B18" s="19"/>
      <c r="C18" s="7"/>
      <c r="D18" s="7"/>
      <c r="E18" s="7"/>
      <c r="F18" s="58">
        <f>IF(кроссворд!F18="б",1,0)</f>
        <v>0</v>
      </c>
      <c r="G18" s="7"/>
      <c r="H18" s="7"/>
      <c r="I18" s="7"/>
      <c r="J18" s="58">
        <f>IF(кроссворд!J18="е",1,0)</f>
        <v>0</v>
      </c>
      <c r="K18" s="45"/>
      <c r="L18" s="58">
        <f>IF(кроссворд!L18="п",1,0)</f>
        <v>0</v>
      </c>
      <c r="M18" s="58">
        <f>IF(кроссворд!M18="р",1,0)</f>
        <v>0</v>
      </c>
      <c r="N18" s="58">
        <f>IF(кроссворд!N18="и",1,0)</f>
        <v>0</v>
      </c>
      <c r="O18" s="58">
        <f>IF(кроссворд!O18="н",1,0)</f>
        <v>0</v>
      </c>
      <c r="P18" s="58">
        <f>IF(кроссворд!P18="т",1,0)</f>
        <v>0</v>
      </c>
      <c r="Q18" s="58">
        <f>IF(кроссворд!Q18="е",1,0)</f>
        <v>0</v>
      </c>
      <c r="R18" s="58">
        <f>IF(кроссворд!R18="р",1,0)</f>
        <v>0</v>
      </c>
      <c r="S18" s="7"/>
      <c r="T18" s="58">
        <f>IF(кроссворд!T18="к",1,0)</f>
        <v>0</v>
      </c>
      <c r="U18" s="7"/>
      <c r="V18" s="7"/>
      <c r="W18" s="20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3.5" customHeight="1">
      <c r="A19" s="12"/>
      <c r="B19" s="19"/>
      <c r="C19" s="7"/>
      <c r="D19" s="7"/>
      <c r="E19" s="7"/>
      <c r="F19" s="58">
        <f>IF(кроссворд!F19="з",1,0)</f>
        <v>0</v>
      </c>
      <c r="G19" s="7"/>
      <c r="H19" s="7"/>
      <c r="I19" s="7"/>
      <c r="J19" s="58">
        <f>IF(кроссворд!J19="л",1,0)</f>
        <v>0</v>
      </c>
      <c r="K19" s="7"/>
      <c r="L19" s="7"/>
      <c r="M19" s="7"/>
      <c r="N19" s="58">
        <f>IF(кроссворд!N19="я",1,0)</f>
        <v>0</v>
      </c>
      <c r="O19" s="7"/>
      <c r="P19" s="7"/>
      <c r="Q19" s="7"/>
      <c r="R19" s="58">
        <f>IF(кроссворд!R19="у",1,0)</f>
        <v>0</v>
      </c>
      <c r="S19" s="7"/>
      <c r="T19" s="58">
        <f>IF(кроссворд!T19="с",1,0)</f>
        <v>0</v>
      </c>
      <c r="U19" s="7"/>
      <c r="V19" s="7"/>
      <c r="W19" s="20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3.5" customHeight="1">
      <c r="A20" s="12"/>
      <c r="B20" s="19"/>
      <c r="C20" s="7"/>
      <c r="D20" s="7"/>
      <c r="E20" s="7"/>
      <c r="F20" s="58">
        <f>IF(кроссворд!F20="а",1,0)</f>
        <v>0</v>
      </c>
      <c r="G20" s="7"/>
      <c r="H20" s="7"/>
      <c r="I20" s="7"/>
      <c r="J20" s="58">
        <f>IF(кроссворд!J20="ь",1,0)</f>
        <v>0</v>
      </c>
      <c r="K20" s="7"/>
      <c r="L20" s="7"/>
      <c r="M20" s="7"/>
      <c r="N20" s="7"/>
      <c r="O20" s="7"/>
      <c r="P20" s="7"/>
      <c r="Q20" s="7"/>
      <c r="R20" s="58">
        <f>IF(кроссворд!R20="с",1,0)</f>
        <v>0</v>
      </c>
      <c r="S20" s="7"/>
      <c r="T20" s="58">
        <f>IF(кроссворд!T20="т",1,0)</f>
        <v>0</v>
      </c>
      <c r="U20" s="7"/>
      <c r="V20" s="7"/>
      <c r="W20" s="20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3.5" customHeight="1">
      <c r="A21" s="12"/>
      <c r="B21" s="19"/>
      <c r="C21" s="7"/>
      <c r="D21" s="7"/>
      <c r="E21" s="7"/>
      <c r="F21" s="58">
        <f>IF(кроссворд!F21="ц",1,0)</f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0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3.5" customHeight="1" thickBot="1">
      <c r="A22" s="12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5.75">
      <c r="A25" s="13" t="s">
        <v>54</v>
      </c>
      <c r="B25" s="1"/>
      <c r="C25" s="12"/>
      <c r="D25" s="12"/>
      <c r="E25" s="12"/>
      <c r="F25" s="12"/>
      <c r="G25" s="12"/>
      <c r="H25" s="12"/>
      <c r="I25" s="12"/>
      <c r="J25" s="12"/>
      <c r="K25" s="59">
        <f>SUM(B3:W22)</f>
        <v>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</sheetData>
  <sheetProtection password="CF7A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AF38" sqref="AF38"/>
    </sheetView>
  </sheetViews>
  <sheetFormatPr defaultColWidth="9.00390625" defaultRowHeight="12.75"/>
  <cols>
    <col min="3" max="25" width="3.375" style="0" customWidth="1"/>
    <col min="34" max="35" width="9.125" style="6" customWidth="1"/>
  </cols>
  <sheetData>
    <row r="1" spans="1:33" ht="18">
      <c r="A1" s="8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3.5" customHeight="1">
      <c r="A3" s="9"/>
      <c r="B3" s="24"/>
      <c r="C3" s="25"/>
      <c r="D3" s="25"/>
      <c r="E3" s="25"/>
      <c r="F3" s="25"/>
      <c r="G3" s="25"/>
      <c r="H3" s="25"/>
      <c r="I3" s="32">
        <v>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3.5" customHeight="1">
      <c r="A4" s="9"/>
      <c r="B4" s="27"/>
      <c r="C4" s="11"/>
      <c r="D4" s="11"/>
      <c r="E4" s="11"/>
      <c r="F4" s="34">
        <v>2</v>
      </c>
      <c r="G4" s="11"/>
      <c r="H4" s="11"/>
      <c r="I4" s="35" t="s">
        <v>1</v>
      </c>
      <c r="J4" s="11"/>
      <c r="K4" s="11"/>
      <c r="L4" s="11"/>
      <c r="M4" s="11"/>
      <c r="N4" s="11"/>
      <c r="O4" s="11"/>
      <c r="P4" s="11"/>
      <c r="Q4" s="34">
        <v>3</v>
      </c>
      <c r="R4" s="11"/>
      <c r="S4" s="11"/>
      <c r="T4" s="11"/>
      <c r="U4" s="11"/>
      <c r="V4" s="11"/>
      <c r="W4" s="28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3.5" customHeight="1">
      <c r="A5" s="9"/>
      <c r="B5" s="33">
        <v>4</v>
      </c>
      <c r="C5" s="35" t="s">
        <v>7</v>
      </c>
      <c r="D5" s="35" t="s">
        <v>8</v>
      </c>
      <c r="E5" s="35" t="s">
        <v>4</v>
      </c>
      <c r="F5" s="35" t="s">
        <v>7</v>
      </c>
      <c r="G5" s="11"/>
      <c r="H5" s="34">
        <v>5</v>
      </c>
      <c r="I5" s="35" t="s">
        <v>2</v>
      </c>
      <c r="J5" s="35" t="s">
        <v>7</v>
      </c>
      <c r="K5" s="35" t="s">
        <v>3</v>
      </c>
      <c r="L5" s="35" t="s">
        <v>2</v>
      </c>
      <c r="M5" s="11"/>
      <c r="N5" s="34">
        <v>6</v>
      </c>
      <c r="O5" s="11"/>
      <c r="P5" s="11"/>
      <c r="Q5" s="38" t="s">
        <v>12</v>
      </c>
      <c r="R5" s="11"/>
      <c r="S5" s="11"/>
      <c r="T5" s="34">
        <v>7</v>
      </c>
      <c r="U5" s="11"/>
      <c r="V5" s="11"/>
      <c r="W5" s="28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3.5" customHeight="1">
      <c r="A6" s="9"/>
      <c r="B6" s="27"/>
      <c r="C6" s="11"/>
      <c r="D6" s="11"/>
      <c r="E6" s="11"/>
      <c r="F6" s="36" t="s">
        <v>8</v>
      </c>
      <c r="G6" s="11"/>
      <c r="H6" s="11"/>
      <c r="I6" s="38" t="s">
        <v>3</v>
      </c>
      <c r="J6" s="11"/>
      <c r="K6" s="11"/>
      <c r="L6" s="11"/>
      <c r="M6" s="34">
        <v>8</v>
      </c>
      <c r="N6" s="35" t="s">
        <v>14</v>
      </c>
      <c r="O6" s="35" t="s">
        <v>4</v>
      </c>
      <c r="P6" s="35" t="s">
        <v>12</v>
      </c>
      <c r="Q6" s="35" t="s">
        <v>7</v>
      </c>
      <c r="R6" s="35" t="s">
        <v>13</v>
      </c>
      <c r="S6" s="35" t="s">
        <v>5</v>
      </c>
      <c r="T6" s="35" t="s">
        <v>9</v>
      </c>
      <c r="U6" s="11"/>
      <c r="V6" s="11"/>
      <c r="W6" s="28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3.5" customHeight="1">
      <c r="A7" s="9"/>
      <c r="B7" s="27"/>
      <c r="C7" s="11"/>
      <c r="D7" s="11"/>
      <c r="E7" s="34">
        <v>9</v>
      </c>
      <c r="F7" s="35" t="s">
        <v>9</v>
      </c>
      <c r="G7" s="35" t="s">
        <v>6</v>
      </c>
      <c r="H7" s="35" t="s">
        <v>19</v>
      </c>
      <c r="I7" s="35" t="s">
        <v>4</v>
      </c>
      <c r="J7" s="35" t="s">
        <v>10</v>
      </c>
      <c r="K7" s="11"/>
      <c r="L7" s="11"/>
      <c r="M7" s="11"/>
      <c r="N7" s="37" t="s">
        <v>13</v>
      </c>
      <c r="O7" s="11"/>
      <c r="P7" s="11"/>
      <c r="Q7" s="37" t="s">
        <v>9</v>
      </c>
      <c r="R7" s="11"/>
      <c r="S7" s="11"/>
      <c r="T7" s="35" t="s">
        <v>8</v>
      </c>
      <c r="U7" s="11"/>
      <c r="V7" s="11"/>
      <c r="W7" s="28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3.5" customHeight="1">
      <c r="A8" s="9"/>
      <c r="B8" s="27"/>
      <c r="C8" s="11"/>
      <c r="D8" s="11"/>
      <c r="E8" s="11"/>
      <c r="F8" s="37" t="s">
        <v>10</v>
      </c>
      <c r="G8" s="11"/>
      <c r="H8" s="11"/>
      <c r="I8" s="37" t="s">
        <v>5</v>
      </c>
      <c r="J8" s="11"/>
      <c r="K8" s="11"/>
      <c r="L8" s="11"/>
      <c r="M8" s="11"/>
      <c r="N8" s="38" t="s">
        <v>15</v>
      </c>
      <c r="O8" s="11"/>
      <c r="P8" s="11"/>
      <c r="Q8" s="38" t="s">
        <v>3</v>
      </c>
      <c r="R8" s="11"/>
      <c r="S8" s="11"/>
      <c r="T8" s="38" t="s">
        <v>16</v>
      </c>
      <c r="U8" s="11"/>
      <c r="V8" s="11"/>
      <c r="W8" s="28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3.5" customHeight="1">
      <c r="A9" s="9"/>
      <c r="B9" s="27"/>
      <c r="C9" s="11"/>
      <c r="D9" s="11"/>
      <c r="E9" s="11"/>
      <c r="F9" s="35" t="s">
        <v>4</v>
      </c>
      <c r="G9" s="11"/>
      <c r="H9" s="11"/>
      <c r="I9" s="38" t="s">
        <v>2</v>
      </c>
      <c r="J9" s="11"/>
      <c r="K9" s="34">
        <v>10</v>
      </c>
      <c r="L9" s="34">
        <v>11</v>
      </c>
      <c r="M9" s="38" t="s">
        <v>20</v>
      </c>
      <c r="N9" s="38" t="s">
        <v>6</v>
      </c>
      <c r="O9" s="35" t="s">
        <v>2</v>
      </c>
      <c r="P9" s="35" t="s">
        <v>17</v>
      </c>
      <c r="Q9" s="35" t="s">
        <v>13</v>
      </c>
      <c r="R9" s="35" t="s">
        <v>12</v>
      </c>
      <c r="S9" s="35" t="s">
        <v>12</v>
      </c>
      <c r="T9" s="35" t="s">
        <v>2</v>
      </c>
      <c r="U9" s="35" t="s">
        <v>6</v>
      </c>
      <c r="V9" s="11"/>
      <c r="W9" s="28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3.5" customHeight="1">
      <c r="A10" s="9"/>
      <c r="B10" s="27"/>
      <c r="C10" s="11"/>
      <c r="D10" s="11"/>
      <c r="E10" s="34">
        <v>12</v>
      </c>
      <c r="F10" s="38" t="s">
        <v>9</v>
      </c>
      <c r="G10" s="34">
        <v>13</v>
      </c>
      <c r="H10" s="35" t="s">
        <v>16</v>
      </c>
      <c r="I10" s="35" t="s">
        <v>6</v>
      </c>
      <c r="J10" s="35" t="s">
        <v>9</v>
      </c>
      <c r="K10" s="35" t="s">
        <v>15</v>
      </c>
      <c r="L10" s="35" t="s">
        <v>4</v>
      </c>
      <c r="M10" s="35" t="s">
        <v>7</v>
      </c>
      <c r="N10" s="35" t="s">
        <v>9</v>
      </c>
      <c r="O10" s="11"/>
      <c r="P10" s="11"/>
      <c r="Q10" s="37" t="s">
        <v>6</v>
      </c>
      <c r="R10" s="11"/>
      <c r="S10" s="11"/>
      <c r="T10" s="37" t="s">
        <v>6</v>
      </c>
      <c r="U10" s="11"/>
      <c r="V10" s="11"/>
      <c r="W10" s="28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3.5" customHeight="1">
      <c r="A11" s="9"/>
      <c r="B11" s="33">
        <v>14</v>
      </c>
      <c r="C11" s="35" t="s">
        <v>5</v>
      </c>
      <c r="D11" s="35" t="s">
        <v>13</v>
      </c>
      <c r="E11" s="35" t="s">
        <v>12</v>
      </c>
      <c r="F11" s="35" t="s">
        <v>5</v>
      </c>
      <c r="G11" s="11"/>
      <c r="H11" s="11"/>
      <c r="I11" s="11"/>
      <c r="J11" s="11"/>
      <c r="K11" s="37" t="s">
        <v>9</v>
      </c>
      <c r="L11" s="11"/>
      <c r="M11" s="11"/>
      <c r="N11" s="36" t="s">
        <v>16</v>
      </c>
      <c r="O11" s="11"/>
      <c r="P11" s="11"/>
      <c r="Q11" s="11"/>
      <c r="R11" s="11"/>
      <c r="S11" s="11"/>
      <c r="T11" s="35" t="s">
        <v>4</v>
      </c>
      <c r="U11" s="11"/>
      <c r="V11" s="11"/>
      <c r="W11" s="28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3.5" customHeight="1">
      <c r="A12" s="9"/>
      <c r="B12" s="27"/>
      <c r="C12" s="11"/>
      <c r="D12" s="11"/>
      <c r="E12" s="36" t="s">
        <v>6</v>
      </c>
      <c r="F12" s="39" t="s">
        <v>11</v>
      </c>
      <c r="G12" s="11"/>
      <c r="H12" s="11"/>
      <c r="I12" s="11"/>
      <c r="J12" s="11"/>
      <c r="K12" s="35" t="s">
        <v>21</v>
      </c>
      <c r="L12" s="11"/>
      <c r="M12" s="34">
        <v>15</v>
      </c>
      <c r="N12" s="35" t="s">
        <v>1</v>
      </c>
      <c r="O12" s="35" t="s">
        <v>22</v>
      </c>
      <c r="P12" s="35" t="s">
        <v>23</v>
      </c>
      <c r="Q12" s="35" t="s">
        <v>24</v>
      </c>
      <c r="R12" s="11"/>
      <c r="S12" s="11"/>
      <c r="T12" s="35" t="s">
        <v>5</v>
      </c>
      <c r="U12" s="11"/>
      <c r="V12" s="11"/>
      <c r="W12" s="28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3.5" customHeight="1">
      <c r="A13" s="9"/>
      <c r="B13" s="27"/>
      <c r="C13" s="34">
        <v>16</v>
      </c>
      <c r="D13" s="35" t="s">
        <v>12</v>
      </c>
      <c r="E13" s="35" t="s">
        <v>13</v>
      </c>
      <c r="F13" s="35" t="s">
        <v>6</v>
      </c>
      <c r="G13" s="35" t="s">
        <v>10</v>
      </c>
      <c r="H13" s="35" t="s">
        <v>13</v>
      </c>
      <c r="I13" s="35" t="s">
        <v>6</v>
      </c>
      <c r="J13" s="11"/>
      <c r="K13" s="35" t="s">
        <v>8</v>
      </c>
      <c r="L13" s="11"/>
      <c r="M13" s="11"/>
      <c r="N13" s="37" t="s">
        <v>13</v>
      </c>
      <c r="O13" s="11"/>
      <c r="P13" s="11"/>
      <c r="Q13" s="11"/>
      <c r="R13" s="11"/>
      <c r="S13" s="11"/>
      <c r="T13" s="35" t="s">
        <v>1</v>
      </c>
      <c r="U13" s="11"/>
      <c r="V13" s="11"/>
      <c r="W13" s="28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13.5" customHeight="1">
      <c r="A14" s="9"/>
      <c r="B14" s="27"/>
      <c r="C14" s="11"/>
      <c r="D14" s="11"/>
      <c r="E14" s="37" t="s">
        <v>14</v>
      </c>
      <c r="F14" s="40" t="s">
        <v>9</v>
      </c>
      <c r="G14" s="11"/>
      <c r="H14" s="34">
        <v>17</v>
      </c>
      <c r="I14" s="11"/>
      <c r="J14" s="34">
        <v>18</v>
      </c>
      <c r="K14" s="11"/>
      <c r="L14" s="11"/>
      <c r="M14" s="11"/>
      <c r="N14" s="38" t="s">
        <v>3</v>
      </c>
      <c r="O14" s="11"/>
      <c r="P14" s="11"/>
      <c r="Q14" s="11"/>
      <c r="R14" s="11"/>
      <c r="S14" s="11"/>
      <c r="T14" s="11"/>
      <c r="U14" s="11"/>
      <c r="V14" s="11"/>
      <c r="W14" s="28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3.5" customHeight="1">
      <c r="A15" s="9"/>
      <c r="B15" s="27"/>
      <c r="C15" s="11"/>
      <c r="D15" s="11"/>
      <c r="E15" s="35" t="s">
        <v>9</v>
      </c>
      <c r="F15" s="11"/>
      <c r="G15" s="34">
        <v>19</v>
      </c>
      <c r="H15" s="35" t="s">
        <v>7</v>
      </c>
      <c r="I15" s="41" t="s">
        <v>2</v>
      </c>
      <c r="J15" s="35" t="s">
        <v>1</v>
      </c>
      <c r="K15" s="42" t="s">
        <v>20</v>
      </c>
      <c r="L15" s="35" t="s">
        <v>24</v>
      </c>
      <c r="M15" s="35" t="s">
        <v>25</v>
      </c>
      <c r="N15" s="35" t="s">
        <v>5</v>
      </c>
      <c r="O15" s="38" t="s">
        <v>13</v>
      </c>
      <c r="P15" s="38" t="s">
        <v>6</v>
      </c>
      <c r="Q15" s="11"/>
      <c r="R15" s="34">
        <v>20</v>
      </c>
      <c r="S15" s="11"/>
      <c r="T15" s="34">
        <v>21</v>
      </c>
      <c r="U15" s="11"/>
      <c r="V15" s="11"/>
      <c r="W15" s="28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3.5" customHeight="1">
      <c r="A16" s="9"/>
      <c r="B16" s="27"/>
      <c r="C16" s="11"/>
      <c r="D16" s="11"/>
      <c r="E16" s="11"/>
      <c r="F16" s="34">
        <v>22</v>
      </c>
      <c r="G16" s="11"/>
      <c r="H16" s="36" t="s">
        <v>2</v>
      </c>
      <c r="I16" s="11"/>
      <c r="J16" s="35" t="s">
        <v>2</v>
      </c>
      <c r="K16" s="11"/>
      <c r="L16" s="11"/>
      <c r="M16" s="34">
        <v>23</v>
      </c>
      <c r="N16" s="37" t="s">
        <v>9</v>
      </c>
      <c r="O16" s="35" t="s">
        <v>6</v>
      </c>
      <c r="P16" s="35" t="s">
        <v>19</v>
      </c>
      <c r="Q16" s="41" t="s">
        <v>4</v>
      </c>
      <c r="R16" s="35" t="s">
        <v>10</v>
      </c>
      <c r="S16" s="43" t="s">
        <v>9</v>
      </c>
      <c r="T16" s="35" t="s">
        <v>5</v>
      </c>
      <c r="U16" s="42" t="s">
        <v>2</v>
      </c>
      <c r="V16" s="35" t="s">
        <v>6</v>
      </c>
      <c r="W16" s="28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3.5" customHeight="1">
      <c r="A17" s="9"/>
      <c r="B17" s="27"/>
      <c r="C17" s="34">
        <v>24</v>
      </c>
      <c r="D17" s="35" t="s">
        <v>12</v>
      </c>
      <c r="E17" s="35" t="s">
        <v>8</v>
      </c>
      <c r="F17" s="35" t="s">
        <v>9</v>
      </c>
      <c r="G17" s="35" t="s">
        <v>21</v>
      </c>
      <c r="H17" s="35" t="s">
        <v>14</v>
      </c>
      <c r="I17" s="11"/>
      <c r="J17" s="35" t="s">
        <v>14</v>
      </c>
      <c r="K17" s="11"/>
      <c r="L17" s="11"/>
      <c r="M17" s="11"/>
      <c r="N17" s="38" t="s">
        <v>17</v>
      </c>
      <c r="O17" s="11"/>
      <c r="P17" s="11"/>
      <c r="Q17" s="11"/>
      <c r="R17" s="38" t="s">
        <v>4</v>
      </c>
      <c r="S17" s="11"/>
      <c r="T17" s="35" t="s">
        <v>13</v>
      </c>
      <c r="U17" s="11"/>
      <c r="V17" s="11"/>
      <c r="W17" s="28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3.5" customHeight="1">
      <c r="A18" s="9"/>
      <c r="B18" s="27"/>
      <c r="C18" s="11"/>
      <c r="D18" s="11"/>
      <c r="E18" s="11"/>
      <c r="F18" s="37" t="s">
        <v>26</v>
      </c>
      <c r="G18" s="11"/>
      <c r="H18" s="11"/>
      <c r="I18" s="11"/>
      <c r="J18" s="35" t="s">
        <v>13</v>
      </c>
      <c r="K18" s="34">
        <v>25</v>
      </c>
      <c r="L18" s="35" t="s">
        <v>20</v>
      </c>
      <c r="M18" s="35" t="s">
        <v>6</v>
      </c>
      <c r="N18" s="35" t="s">
        <v>4</v>
      </c>
      <c r="O18" s="35" t="s">
        <v>3</v>
      </c>
      <c r="P18" s="35" t="s">
        <v>5</v>
      </c>
      <c r="Q18" s="35" t="s">
        <v>13</v>
      </c>
      <c r="R18" s="35" t="s">
        <v>6</v>
      </c>
      <c r="S18" s="11"/>
      <c r="T18" s="35" t="s">
        <v>7</v>
      </c>
      <c r="U18" s="11"/>
      <c r="V18" s="11"/>
      <c r="W18" s="28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3.5" customHeight="1">
      <c r="A19" s="9"/>
      <c r="B19" s="27"/>
      <c r="C19" s="11"/>
      <c r="D19" s="11"/>
      <c r="E19" s="11"/>
      <c r="F19" s="35" t="s">
        <v>27</v>
      </c>
      <c r="G19" s="11"/>
      <c r="H19" s="11"/>
      <c r="I19" s="11"/>
      <c r="J19" s="35" t="s">
        <v>8</v>
      </c>
      <c r="K19" s="11"/>
      <c r="L19" s="11"/>
      <c r="M19" s="11"/>
      <c r="N19" s="37" t="s">
        <v>18</v>
      </c>
      <c r="O19" s="11"/>
      <c r="P19" s="11"/>
      <c r="Q19" s="11"/>
      <c r="R19" s="37" t="s">
        <v>11</v>
      </c>
      <c r="S19" s="11"/>
      <c r="T19" s="35" t="s">
        <v>12</v>
      </c>
      <c r="U19" s="11"/>
      <c r="V19" s="11"/>
      <c r="W19" s="28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3.5" customHeight="1">
      <c r="A20" s="9"/>
      <c r="B20" s="27"/>
      <c r="C20" s="11"/>
      <c r="D20" s="11"/>
      <c r="E20" s="11"/>
      <c r="F20" s="35" t="s">
        <v>9</v>
      </c>
      <c r="G20" s="11"/>
      <c r="H20" s="11"/>
      <c r="I20" s="11"/>
      <c r="J20" s="35" t="s">
        <v>24</v>
      </c>
      <c r="K20" s="11"/>
      <c r="L20" s="11"/>
      <c r="M20" s="11"/>
      <c r="N20" s="11"/>
      <c r="O20" s="11"/>
      <c r="P20" s="11"/>
      <c r="Q20" s="11"/>
      <c r="R20" s="35" t="s">
        <v>12</v>
      </c>
      <c r="S20" s="11"/>
      <c r="T20" s="35" t="s">
        <v>5</v>
      </c>
      <c r="U20" s="11"/>
      <c r="V20" s="11"/>
      <c r="W20" s="28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3.5" customHeight="1">
      <c r="A21" s="9"/>
      <c r="B21" s="27"/>
      <c r="C21" s="11"/>
      <c r="D21" s="11"/>
      <c r="E21" s="11"/>
      <c r="F21" s="35" t="s">
        <v>17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8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3.5" customHeight="1" thickBot="1">
      <c r="A22" s="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 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</dc:title>
  <dc:subject>Компьютер и ПО</dc:subject>
  <dc:creator>Караваева Елена Леонидовна</dc:creator>
  <cp:keywords/>
  <dc:description/>
  <cp:lastModifiedBy>Admin</cp:lastModifiedBy>
  <dcterms:created xsi:type="dcterms:W3CDTF">2007-09-16T18:34:23Z</dcterms:created>
  <dcterms:modified xsi:type="dcterms:W3CDTF">2011-03-13T06:46:41Z</dcterms:modified>
  <cp:category/>
  <cp:version/>
  <cp:contentType/>
  <cp:contentStatus/>
</cp:coreProperties>
</file>